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" sheetId="1" r:id="rId4"/>
    <sheet name="Transactions" sheetId="2" r:id="rId5"/>
  </sheets>
</workbook>
</file>

<file path=xl/sharedStrings.xml><?xml version="1.0" encoding="utf-8"?>
<sst xmlns="http://schemas.openxmlformats.org/spreadsheetml/2006/main" uniqueCount="26">
  <si/>
  <si>
    <r>
      <rPr>
        <sz val="11"/>
        <color indexed="8"/>
        <rFont val="Gill Sans MT"/>
      </rPr>
      <t xml:space="preserve">HOW TO USE: Enter your budget for each category in the </t>
    </r>
    <r>
      <rPr>
        <b val="1"/>
        <sz val="11"/>
        <color indexed="8"/>
        <rFont val="Gill Sans MT"/>
      </rPr>
      <t>Summary By Category</t>
    </r>
    <r>
      <rPr>
        <sz val="11"/>
        <color indexed="8"/>
        <rFont val="Gill Sans MT"/>
      </rPr>
      <t xml:space="preserve"> table. Enter transactions on the</t>
    </r>
    <r>
      <rPr>
        <b val="1"/>
        <sz val="11"/>
        <color indexed="8"/>
        <rFont val="Gill Sans MT"/>
      </rPr>
      <t xml:space="preserve"> Transactions</t>
    </r>
    <r>
      <rPr>
        <sz val="11"/>
        <color indexed="8"/>
        <rFont val="Gill Sans MT"/>
      </rPr>
      <t xml:space="preserve"> sheet to see how your spending compares to your budget.</t>
    </r>
  </si>
  <si>
    <t>S U M M A R Y  B Y  C A T E G O R Y</t>
  </si>
  <si>
    <t>Category</t>
  </si>
  <si>
    <t>Budget</t>
  </si>
  <si>
    <t>Actual</t>
  </si>
  <si>
    <t>Difference</t>
  </si>
  <si>
    <t>Choral Music</t>
  </si>
  <si>
    <t>Handbells</t>
  </si>
  <si>
    <t>Children's Choir</t>
  </si>
  <si>
    <t>Instrument Maintenance</t>
  </si>
  <si>
    <t>Guest Musician</t>
  </si>
  <si>
    <t>Substitute</t>
  </si>
  <si>
    <t>Supplies</t>
  </si>
  <si>
    <t>Total</t>
  </si>
  <si>
    <t>A C T U A L  S U M M A R Y</t>
  </si>
  <si>
    <t>Date</t>
  </si>
  <si>
    <t>Description</t>
  </si>
  <si>
    <t>Amount</t>
  </si>
  <si>
    <t>two new handbell pieces</t>
  </si>
  <si>
    <t>guest musician (saxophone)</t>
  </si>
  <si>
    <t>three new anthems (adult choir)</t>
  </si>
  <si>
    <t>extra copies - children's choir musical</t>
  </si>
  <si>
    <t>piano tuning</t>
  </si>
  <si>
    <t>10 new choir folders</t>
  </si>
  <si>
    <t>substitute for Sunday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</si>
</sst>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6">
    <font>
      <sz val="11"/>
      <color indexed="8"/>
      <name val="Calibri"/>
    </font>
    <font>
      <sz val="36"/>
      <color indexed="8"/>
      <name val="Gill Sans MT Condensed"/>
    </font>
    <font>
      <sz val="10"/>
      <color indexed="9"/>
      <name val="Gill Sans MT"/>
    </font>
    <font>
      <sz val="10"/>
      <color indexed="8"/>
      <name val="Calibri"/>
    </font>
    <font>
      <sz val="18"/>
      <color indexed="8"/>
      <name val="Calibri"/>
    </font>
    <font>
      <sz val="11"/>
      <color indexed="17"/>
      <name val="Gill Sans MT"/>
    </font>
    <font>
      <sz val="14"/>
      <color indexed="8"/>
      <name val="Calibri"/>
    </font>
    <font>
      <sz val="11"/>
      <color indexed="8"/>
      <name val="Gill Sans MT"/>
    </font>
    <font>
      <b val="1"/>
      <sz val="11"/>
      <color indexed="8"/>
      <name val="Gill Sans MT"/>
    </font>
    <font>
      <b val="1"/>
      <sz val="11"/>
      <color indexed="22"/>
      <name val="Gill Sans MT"/>
    </font>
    <font>
      <sz val="11"/>
      <color indexed="22"/>
      <name val="Calibri"/>
    </font>
    <font>
      <sz val="10"/>
      <color indexed="23"/>
      <name val="Gill Sans MT"/>
    </font>
    <font>
      <sz val="10"/>
      <color indexed="23"/>
      <name val="Calibri"/>
    </font>
    <font>
      <b val="1"/>
      <sz val="10"/>
      <color indexed="23"/>
      <name val="Gill Sans MT"/>
    </font>
    <font>
      <sz val="11"/>
      <color indexed="17"/>
      <name val="Calibri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25"/>
        <bgColor auto="1"/>
      </patternFill>
    </fill>
  </fills>
  <borders count="20">
    <border>
      <left/>
      <right/>
      <top/>
      <bottom/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/>
      <bottom/>
      <diagonal/>
    </border>
    <border>
      <left/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0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0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0"/>
      </right>
      <top style="thin">
        <color indexed="21"/>
      </top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 wrapText="1"/>
    </xf>
    <xf numFmtId="0" fontId="0" fillId="2" borderId="2" applyNumberFormat="1" applyFont="1" applyFill="1" applyBorder="1" applyAlignment="1" applyProtection="0">
      <alignment vertical="bottom" wrapText="1"/>
    </xf>
    <xf numFmtId="0" fontId="0" fillId="2" borderId="3" applyNumberFormat="1" applyFont="1" applyFill="1" applyBorder="1" applyAlignment="1" applyProtection="0">
      <alignment vertical="bottom" wrapText="1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5" fillId="2" borderId="7" applyNumberFormat="1" applyFont="1" applyFill="1" applyBorder="1" applyAlignment="1" applyProtection="0">
      <alignment horizontal="center" vertical="center"/>
    </xf>
    <xf numFmtId="0" fontId="5" fillId="2" borderId="8" applyNumberFormat="1" applyFont="1" applyFill="1" applyBorder="1" applyAlignment="1" applyProtection="0">
      <alignment horizontal="center" vertical="center"/>
    </xf>
    <xf numFmtId="0" fontId="5" fillId="2" borderId="9" applyNumberFormat="1" applyFont="1" applyFill="1" applyBorder="1" applyAlignment="1" applyProtection="0">
      <alignment horizontal="center" vertical="center"/>
    </xf>
    <xf numFmtId="49" fontId="9" fillId="3" borderId="10" applyNumberFormat="1" applyFont="1" applyFill="1" applyBorder="1" applyAlignment="1" applyProtection="0">
      <alignment vertical="center"/>
    </xf>
    <xf numFmtId="0" fontId="9" fillId="3" borderId="10" applyNumberFormat="1" applyFont="1" applyFill="1" applyBorder="1" applyAlignment="1" applyProtection="0">
      <alignment vertical="center"/>
    </xf>
    <xf numFmtId="0" fontId="10" fillId="3" borderId="10" applyNumberFormat="1" applyFont="1" applyFill="1" applyBorder="1" applyAlignment="1" applyProtection="0">
      <alignment vertical="center"/>
    </xf>
    <xf numFmtId="49" fontId="9" fillId="3" borderId="10" applyNumberFormat="1" applyFont="1" applyFill="1" applyBorder="1" applyAlignment="1" applyProtection="0">
      <alignment horizontal="right" vertical="center"/>
    </xf>
    <xf numFmtId="0" fontId="10" fillId="3" borderId="10" applyNumberFormat="1" applyFont="1" applyFill="1" applyBorder="1" applyAlignment="1" applyProtection="0">
      <alignment horizontal="right" vertical="center"/>
    </xf>
    <xf numFmtId="49" fontId="11" fillId="2" borderId="11" applyNumberFormat="1" applyFont="1" applyFill="1" applyBorder="1" applyAlignment="1" applyProtection="0">
      <alignment vertical="center"/>
    </xf>
    <xf numFmtId="0" fontId="11" fillId="2" borderId="12" applyNumberFormat="1" applyFont="1" applyFill="1" applyBorder="1" applyAlignment="1" applyProtection="0">
      <alignment vertical="center"/>
    </xf>
    <xf numFmtId="0" fontId="11" fillId="2" borderId="13" applyNumberFormat="1" applyFont="1" applyFill="1" applyBorder="1" applyAlignment="1" applyProtection="0">
      <alignment vertical="center"/>
    </xf>
    <xf numFmtId="59" fontId="11" fillId="2" borderId="11" applyNumberFormat="1" applyFont="1" applyFill="1" applyBorder="1" applyAlignment="1" applyProtection="0">
      <alignment vertical="center"/>
    </xf>
    <xf numFmtId="60" fontId="11" fillId="2" borderId="11" applyNumberFormat="1" applyFont="1" applyFill="1" applyBorder="1" applyAlignment="1" applyProtection="0">
      <alignment horizontal="right" vertical="center"/>
    </xf>
    <xf numFmtId="60" fontId="12" fillId="2" borderId="13" applyNumberFormat="1" applyFont="1" applyFill="1" applyBorder="1" applyAlignment="1" applyProtection="0">
      <alignment horizontal="right" vertical="center"/>
    </xf>
    <xf numFmtId="59" fontId="11" fillId="2" borderId="11" applyNumberFormat="1" applyFont="1" applyFill="1" applyBorder="1" applyAlignment="1" applyProtection="0">
      <alignment horizontal="right" vertical="center"/>
    </xf>
    <xf numFmtId="59" fontId="12" fillId="2" borderId="13" applyNumberFormat="1" applyFont="1" applyFill="1" applyBorder="1" applyAlignment="1" applyProtection="0">
      <alignment horizontal="right" vertical="center"/>
    </xf>
    <xf numFmtId="49" fontId="13" fillId="2" borderId="11" applyNumberFormat="1" applyFont="1" applyFill="1" applyBorder="1" applyAlignment="1" applyProtection="0">
      <alignment horizontal="right" vertical="center"/>
    </xf>
    <xf numFmtId="0" fontId="13" fillId="2" borderId="12" applyNumberFormat="1" applyFont="1" applyFill="1" applyBorder="1" applyAlignment="1" applyProtection="0">
      <alignment horizontal="right" vertical="center"/>
    </xf>
    <xf numFmtId="0" fontId="13" fillId="2" borderId="13" applyNumberFormat="1" applyFont="1" applyFill="1" applyBorder="1" applyAlignment="1" applyProtection="0">
      <alignment horizontal="right" vertical="center"/>
    </xf>
    <xf numFmtId="59" fontId="13" fillId="2" borderId="11" applyNumberFormat="1" applyFont="1" applyFill="1" applyBorder="1" applyAlignment="1" applyProtection="0">
      <alignment vertical="center"/>
    </xf>
    <xf numFmtId="0" fontId="13" fillId="2" borderId="13" applyNumberFormat="1" applyFont="1" applyFill="1" applyBorder="1" applyAlignment="1" applyProtection="0">
      <alignment vertical="center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horizontal="center" vertical="bottom"/>
    </xf>
    <xf numFmtId="0" fontId="5" borderId="5" applyNumberFormat="1" applyFont="1" applyFill="0" applyBorder="1" applyAlignment="1" applyProtection="0">
      <alignment horizontal="center" vertical="bottom"/>
    </xf>
    <xf numFmtId="0" fontId="14" borderId="5" applyNumberFormat="1" applyFont="1" applyFill="0" applyBorder="1" applyAlignment="1" applyProtection="0">
      <alignment vertical="bottom"/>
    </xf>
    <xf numFmtId="0" fontId="14" borderId="6" applyNumberFormat="1" applyFont="1" applyFill="0" applyBorder="1" applyAlignment="1" applyProtection="0">
      <alignment vertical="bottom"/>
    </xf>
    <xf numFmtId="0" fontId="7" borderId="4" applyNumberFormat="1" applyFont="1" applyFill="0" applyBorder="1" applyAlignment="1" applyProtection="0">
      <alignment vertical="bottom"/>
    </xf>
    <xf numFmtId="0" fontId="7" borderId="5" applyNumberFormat="1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7" fillId="2" borderId="2" applyNumberFormat="1" applyFont="1" applyFill="1" applyBorder="1" applyAlignment="1" applyProtection="0">
      <alignment vertical="bottom" wrapText="1"/>
    </xf>
    <xf numFmtId="0" fontId="7" fillId="2" borderId="3" applyNumberFormat="1" applyFont="1" applyFill="1" applyBorder="1" applyAlignment="1" applyProtection="0">
      <alignment vertical="bottom" wrapText="1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9" fillId="3" borderId="11" applyNumberFormat="1" applyFont="1" applyFill="1" applyBorder="1" applyAlignment="1" applyProtection="0">
      <alignment vertical="center"/>
    </xf>
    <xf numFmtId="0" fontId="0" fillId="2" borderId="12" applyNumberFormat="1" applyFont="1" applyFill="1" applyBorder="1" applyAlignment="1" applyProtection="0">
      <alignment vertical="center"/>
    </xf>
    <xf numFmtId="0" fontId="0" fillId="2" borderId="13" applyNumberFormat="1" applyFont="1" applyFill="1" applyBorder="1" applyAlignment="1" applyProtection="0">
      <alignment vertical="center"/>
    </xf>
    <xf numFmtId="49" fontId="9" fillId="3" borderId="11" applyNumberFormat="1" applyFont="1" applyFill="1" applyBorder="1" applyAlignment="1" applyProtection="0">
      <alignment horizontal="right" vertical="center"/>
    </xf>
    <xf numFmtId="0" fontId="9" fillId="3" borderId="13" applyNumberFormat="1" applyFont="1" applyFill="1" applyBorder="1" applyAlignment="1" applyProtection="0">
      <alignment horizontal="right" vertical="center"/>
    </xf>
    <xf numFmtId="14" fontId="11" fillId="2" borderId="10" applyNumberFormat="1" applyFont="1" applyFill="1" applyBorder="1" applyAlignment="1" applyProtection="0">
      <alignment horizontal="left" vertical="center"/>
    </xf>
    <xf numFmtId="0" fontId="12" fillId="2" borderId="12" applyNumberFormat="1" applyFont="1" applyFill="1" applyBorder="1" applyAlignment="1" applyProtection="0">
      <alignment vertical="center"/>
    </xf>
    <xf numFmtId="0" fontId="12" fillId="2" borderId="13" applyNumberFormat="1" applyFont="1" applyFill="1" applyBorder="1" applyAlignment="1" applyProtection="0">
      <alignment vertical="center"/>
    </xf>
    <xf numFmtId="49" fontId="11" fillId="2" borderId="10" applyNumberFormat="1" applyFont="1" applyFill="1" applyBorder="1" applyAlignment="1" applyProtection="0">
      <alignment vertical="center"/>
    </xf>
    <xf numFmtId="0" fontId="12" fillId="2" borderId="10" applyNumberFormat="1" applyFont="1" applyFill="1" applyBorder="1" applyAlignment="1" applyProtection="0">
      <alignment vertical="center"/>
    </xf>
    <xf numFmtId="60" fontId="11" fillId="2" borderId="13" applyNumberFormat="1" applyFont="1" applyFill="1" applyBorder="1" applyAlignment="1" applyProtection="0">
      <alignment horizontal="right" vertical="center"/>
    </xf>
    <xf numFmtId="14" fontId="11" fillId="4" borderId="10" applyNumberFormat="1" applyFont="1" applyFill="1" applyBorder="1" applyAlignment="1" applyProtection="0">
      <alignment horizontal="left" vertical="center"/>
    </xf>
    <xf numFmtId="49" fontId="11" fillId="4" borderId="11" applyNumberFormat="1" applyFont="1" applyFill="1" applyBorder="1" applyAlignment="1" applyProtection="0">
      <alignment vertical="center"/>
    </xf>
    <xf numFmtId="0" fontId="12" fillId="4" borderId="12" applyNumberFormat="1" applyFont="1" applyFill="1" applyBorder="1" applyAlignment="1" applyProtection="0">
      <alignment vertical="center"/>
    </xf>
    <xf numFmtId="0" fontId="12" fillId="4" borderId="13" applyNumberFormat="1" applyFont="1" applyFill="1" applyBorder="1" applyAlignment="1" applyProtection="0">
      <alignment vertical="center"/>
    </xf>
    <xf numFmtId="49" fontId="11" fillId="4" borderId="10" applyNumberFormat="1" applyFont="1" applyFill="1" applyBorder="1" applyAlignment="1" applyProtection="0">
      <alignment vertical="center"/>
    </xf>
    <xf numFmtId="0" fontId="12" fillId="4" borderId="10" applyNumberFormat="1" applyFont="1" applyFill="1" applyBorder="1" applyAlignment="1" applyProtection="0">
      <alignment vertical="center"/>
    </xf>
    <xf numFmtId="60" fontId="11" fillId="4" borderId="11" applyNumberFormat="1" applyFont="1" applyFill="1" applyBorder="1" applyAlignment="1" applyProtection="0">
      <alignment horizontal="right" vertical="center"/>
    </xf>
    <xf numFmtId="60" fontId="11" fillId="4" borderId="13" applyNumberFormat="1" applyFont="1" applyFill="1" applyBorder="1" applyAlignment="1" applyProtection="0">
      <alignment horizontal="right" vertical="center"/>
    </xf>
    <xf numFmtId="0" fontId="11" fillId="4" borderId="10" applyNumberFormat="1" applyFont="1" applyFill="1" applyBorder="1" applyAlignment="1" applyProtection="0">
      <alignment horizontal="left" vertical="center"/>
    </xf>
    <xf numFmtId="0" fontId="11" fillId="4" borderId="11" applyNumberFormat="1" applyFont="1" applyFill="1" applyBorder="1" applyAlignment="1" applyProtection="0">
      <alignment vertical="center"/>
    </xf>
    <xf numFmtId="0" fontId="11" fillId="4" borderId="10" applyNumberFormat="1" applyFont="1" applyFill="1" applyBorder="1" applyAlignment="1" applyProtection="0">
      <alignment vertical="center"/>
    </xf>
    <xf numFmtId="0" fontId="11" fillId="2" borderId="10" applyNumberFormat="1" applyFont="1" applyFill="1" applyBorder="1" applyAlignment="1" applyProtection="0">
      <alignment horizontal="left" vertical="center"/>
    </xf>
    <xf numFmtId="0" fontId="11" fillId="2" borderId="11" applyNumberFormat="1" applyFont="1" applyFill="1" applyBorder="1" applyAlignment="1" applyProtection="0">
      <alignment vertical="center"/>
    </xf>
    <xf numFmtId="0" fontId="11" fillId="2" borderId="10" applyNumberFormat="1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c4c4c"/>
      <rgbColor rgb="ffffffff"/>
      <rgbColor rgb="ff9999ff"/>
      <rgbColor rgb="ff00ffff"/>
      <rgbColor rgb="ffffcc00"/>
      <rgbColor rgb="ff00ccff"/>
      <rgbColor rgb="ffccffff"/>
      <rgbColor rgb="ff99ffcc"/>
      <rgbColor rgb="ff595959"/>
      <rgbColor rgb="ff878787"/>
      <rgbColor rgb="ff66ccff"/>
      <rgbColor rgb="ffaaaaaa"/>
      <rgbColor rgb="ffa5a5a5"/>
      <rgbColor rgb="ff262626"/>
      <rgbColor rgb="ff3f3f3f"/>
      <rgbColor rgb="ffff0000"/>
      <rgbColor rgb="ffeeece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100" u="none">
                <a:solidFill>
                  <a:srgbClr val="595959"/>
                </a:solidFill>
                <a:latin typeface="Gill Sans MT"/>
              </a:defRPr>
            </a:pPr>
            <a:r>
              <a:rPr b="0" i="0" strike="noStrike" sz="1100" u="none">
                <a:solidFill>
                  <a:srgbClr val="595959"/>
                </a:solidFill>
                <a:latin typeface="Gill Sans MT"/>
              </a:rPr>
              <a:t>A C T U A L  S U M M A R Y</a:t>
            </a:r>
          </a:p>
        </c:rich>
      </c:tx>
      <c:layout>
        <c:manualLayout>
          <c:xMode val="edge"/>
          <c:yMode val="edge"/>
          <c:x val="0.159755"/>
          <c:y val="0"/>
          <c:w val="0.680489"/>
          <c:h val="0.15981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01396"/>
          <c:y val="0.159812"/>
          <c:w val="0.797209"/>
          <c:h val="0.732884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rgbClr val="9999FF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rgbClr val="00FFFF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rgbClr val="FFCC00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solidFill>
                <a:srgbClr val="00CCFF"/>
              </a:soli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solidFill>
                <a:srgbClr val="CCFFFF"/>
              </a:soli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solidFill>
                <a:srgbClr val="99FFCC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Ref>
              <c:f>'Budget'!$F$18:$F$24</c:f>
              <c:numCache>
                <c:ptCount val="7"/>
                <c:pt idx="0">
                  <c:v>155.000000</c:v>
                </c:pt>
                <c:pt idx="1">
                  <c:v>38.500000</c:v>
                </c:pt>
                <c:pt idx="2">
                  <c:v>25.250000</c:v>
                </c:pt>
                <c:pt idx="3">
                  <c:v>105.000000</c:v>
                </c:pt>
                <c:pt idx="4">
                  <c:v>50.000000</c:v>
                </c:pt>
                <c:pt idx="5">
                  <c:v>150.000000</c:v>
                </c:pt>
                <c:pt idx="6">
                  <c:v>78.000000</c:v>
                </c:pt>
              </c:numCache>
            </c:numRef>
          </c:val>
        </c:ser>
        <c:ser>
          <c:idx val="0"/>
          <c:order val="1"/>
          <c:tx>
            <c:v/>
          </c:tx>
          <c:spPr>
            <a:solidFill>
              <a:srgbClr val="9999FF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rgbClr val="9999FF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rgbClr val="00FFFF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rgbClr val="FFCC00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solidFill>
                <a:srgbClr val="00CCFF"/>
              </a:soli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solidFill>
                <a:srgbClr val="CCFFFF"/>
              </a:soli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solidFill>
                <a:srgbClr val="99FFCC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Ref>
              <c:f>'Budget'!$G$18:$G$24</c:f>
              <c:numCache>
                <c:ptCount val="0"/>
              </c:numCache>
            </c:numRef>
          </c:val>
        </c:ser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2473"/>
          <c:y val="0.0662428"/>
          <c:w val="0.518728"/>
          <c:h val="0.81403"/>
        </c:manualLayout>
      </c:layout>
      <c:barChart>
        <c:barDir val="col"/>
        <c:grouping val="clustered"/>
        <c:varyColors val="0"/>
        <c:ser>
          <c:idx val="0"/>
          <c:order val="0"/>
          <c:tx>
            <c:v>Choral Music</c:v>
          </c:tx>
          <c:spPr>
            <a:solidFill>
              <a:srgbClr val="9999F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Actual</c:v>
              </c:pt>
            </c:strLit>
          </c:cat>
          <c:val>
            <c:numRef>
              <c:f>'Budget'!$F$18</c:f>
              <c:numCache>
                <c:ptCount val="1"/>
                <c:pt idx="0">
                  <c:v>155.000000</c:v>
                </c:pt>
              </c:numCache>
            </c:numRef>
          </c:val>
        </c:ser>
        <c:ser>
          <c:idx val="1"/>
          <c:order val="1"/>
          <c:tx>
            <c:v>Handbells</c:v>
          </c:tx>
          <c:spPr>
            <a:solidFill>
              <a:srgbClr val="00FFF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Actual</c:v>
              </c:pt>
            </c:strLit>
          </c:cat>
          <c:val>
            <c:numRef>
              <c:f>'Budget'!$F$19</c:f>
              <c:numCache>
                <c:ptCount val="1"/>
                <c:pt idx="0">
                  <c:v>38.500000</c:v>
                </c:pt>
              </c:numCache>
            </c:numRef>
          </c:val>
        </c:ser>
        <c:ser>
          <c:idx val="2"/>
          <c:order val="2"/>
          <c:tx>
            <c:v>Children's Choir</c:v>
          </c:tx>
          <c:spPr>
            <a:solidFill>
              <a:srgbClr val="FFCC00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Actual</c:v>
              </c:pt>
            </c:strLit>
          </c:cat>
          <c:val>
            <c:numRef>
              <c:f>'Budget'!$F$20</c:f>
              <c:numCache>
                <c:ptCount val="1"/>
                <c:pt idx="0">
                  <c:v>25.250000</c:v>
                </c:pt>
              </c:numCache>
            </c:numRef>
          </c:val>
        </c:ser>
        <c:ser>
          <c:idx val="3"/>
          <c:order val="3"/>
          <c:tx>
            <c:v>Instrument Maintenance</c:v>
          </c:tx>
          <c:spPr>
            <a:solidFill>
              <a:schemeClr val="accent4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Actual</c:v>
              </c:pt>
            </c:strLit>
          </c:cat>
          <c:val>
            <c:numRef>
              <c:f>'Budget'!$F$21</c:f>
              <c:numCache>
                <c:ptCount val="1"/>
                <c:pt idx="0">
                  <c:v>105.000000</c:v>
                </c:pt>
              </c:numCache>
            </c:numRef>
          </c:val>
        </c:ser>
        <c:ser>
          <c:idx val="4"/>
          <c:order val="4"/>
          <c:tx>
            <c:v>Guest Musician</c:v>
          </c:tx>
          <c:spPr>
            <a:solidFill>
              <a:srgbClr val="00CCF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Actual</c:v>
              </c:pt>
            </c:strLit>
          </c:cat>
          <c:val>
            <c:numRef>
              <c:f>'Budget'!$F$22</c:f>
              <c:numCache>
                <c:ptCount val="1"/>
                <c:pt idx="0">
                  <c:v>50.000000</c:v>
                </c:pt>
              </c:numCache>
            </c:numRef>
          </c:val>
        </c:ser>
        <c:ser>
          <c:idx val="5"/>
          <c:order val="5"/>
          <c:tx>
            <c:v>Substitute</c:v>
          </c:tx>
          <c:spPr>
            <a:solidFill>
              <a:srgbClr val="CCFFF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Actual</c:v>
              </c:pt>
            </c:strLit>
          </c:cat>
          <c:val>
            <c:numRef>
              <c:f>'Budget'!$F$23</c:f>
              <c:numCache>
                <c:ptCount val="1"/>
                <c:pt idx="0">
                  <c:v>150.000000</c:v>
                </c:pt>
              </c:numCache>
            </c:numRef>
          </c:val>
        </c:ser>
        <c:ser>
          <c:idx val="6"/>
          <c:order val="6"/>
          <c:tx>
            <c:v>Supplies</c:v>
          </c:tx>
          <c:spPr>
            <a:solidFill>
              <a:srgbClr val="99FFCC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Actual</c:v>
              </c:pt>
            </c:strLit>
          </c:cat>
          <c:val>
            <c:numRef>
              <c:f>'Budget'!$F$24</c:f>
              <c:numCache>
                <c:ptCount val="1"/>
                <c:pt idx="0">
                  <c:v>78.000000</c:v>
                </c:pt>
              </c:numCache>
            </c:numRef>
          </c:val>
        </c:ser>
        <c:gapWidth val="15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40"/>
        <c:minorUnit val="2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690088"/>
          <c:y val="0.331739"/>
          <c:w val="0.309912"/>
          <c:h val="0.488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100" u="none">
                <a:solidFill>
                  <a:srgbClr val="595959"/>
                </a:solidFill>
                <a:latin typeface="Gill Sans MT"/>
              </a:defRPr>
            </a:pPr>
            <a:r>
              <a:rPr b="0" i="0" strike="noStrike" sz="1100" u="none">
                <a:solidFill>
                  <a:srgbClr val="595959"/>
                </a:solidFill>
                <a:latin typeface="Gill Sans MT"/>
              </a:rPr>
              <a:t>B U D G E T  S U M M A R Y</a:t>
            </a:r>
          </a:p>
        </c:rich>
      </c:tx>
      <c:layout>
        <c:manualLayout>
          <c:xMode val="edge"/>
          <c:yMode val="edge"/>
          <c:x val="0.0585566"/>
          <c:y val="0"/>
          <c:w val="0.882887"/>
          <c:h val="0.1765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17655"/>
          <c:w val="0.99"/>
          <c:h val="0.81095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rgbClr val="9999FF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rgbClr val="00FFFF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rgbClr val="FFCC00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solidFill>
                <a:srgbClr val="66CCFF"/>
              </a:soli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solidFill>
                <a:srgbClr val="CCFFFF"/>
              </a:soli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solidFill>
                <a:srgbClr val="99FFCC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Ref>
              <c:f>'Budget'!$D$18:$D$24</c:f>
              <c:numCache>
                <c:ptCount val="7"/>
                <c:pt idx="0">
                  <c:v>300.000000</c:v>
                </c:pt>
                <c:pt idx="1">
                  <c:v>150.000000</c:v>
                </c:pt>
                <c:pt idx="2">
                  <c:v>200.000000</c:v>
                </c:pt>
                <c:pt idx="3">
                  <c:v>400.000000</c:v>
                </c:pt>
                <c:pt idx="4">
                  <c:v>300.000000</c:v>
                </c:pt>
                <c:pt idx="5">
                  <c:v>500.000000</c:v>
                </c:pt>
                <c:pt idx="6">
                  <c:v>150.000000</c:v>
                </c:pt>
              </c:numCache>
            </c:numRef>
          </c:val>
        </c:ser>
        <c:ser>
          <c:idx val="0"/>
          <c:order val="1"/>
          <c:tx>
            <c:v/>
          </c:tx>
          <c:spPr>
            <a:solidFill>
              <a:srgbClr val="9999FF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rgbClr val="9999FF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rgbClr val="00FFFF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rgbClr val="FFCC00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solidFill>
                <a:srgbClr val="66CCFF"/>
              </a:soli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solidFill>
                <a:srgbClr val="CCFFFF"/>
              </a:soli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solidFill>
                <a:srgbClr val="99FFCC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Ref>
              <c:f>'Budget'!$E$18:$E$24</c:f>
              <c:numCache>
                <c:ptCount val="0"/>
              </c:numCache>
            </c:numRef>
          </c:val>
        </c:ser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4</xdr:col>
      <xdr:colOff>529548</xdr:colOff>
      <xdr:row>1</xdr:row>
      <xdr:rowOff>85277</xdr:rowOff>
    </xdr:from>
    <xdr:to>
      <xdr:col>8</xdr:col>
      <xdr:colOff>363422</xdr:colOff>
      <xdr:row>15</xdr:row>
      <xdr:rowOff>120197</xdr:rowOff>
    </xdr:to>
    <xdr:graphicFrame>
      <xdr:nvGraphicFramePr>
        <xdr:cNvPr id="2" name="Chart 2"/>
        <xdr:cNvGraphicFramePr/>
      </xdr:nvGraphicFramePr>
      <xdr:xfrm>
        <a:off x="3272748" y="542477"/>
        <a:ext cx="2526275" cy="270192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184977</xdr:colOff>
      <xdr:row>27</xdr:row>
      <xdr:rowOff>188912</xdr:rowOff>
    </xdr:from>
    <xdr:to>
      <xdr:col>8</xdr:col>
      <xdr:colOff>240611</xdr:colOff>
      <xdr:row>38</xdr:row>
      <xdr:rowOff>145169</xdr:rowOff>
    </xdr:to>
    <xdr:graphicFrame>
      <xdr:nvGraphicFramePr>
        <xdr:cNvPr id="3" name="Chart 3"/>
        <xdr:cNvGraphicFramePr/>
      </xdr:nvGraphicFramePr>
      <xdr:xfrm>
        <a:off x="184977" y="6151562"/>
        <a:ext cx="5491235" cy="210890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549162</xdr:colOff>
      <xdr:row>1</xdr:row>
      <xdr:rowOff>75380</xdr:rowOff>
    </xdr:from>
    <xdr:to>
      <xdr:col>3</xdr:col>
      <xdr:colOff>493030</xdr:colOff>
      <xdr:row>14</xdr:row>
      <xdr:rowOff>44648</xdr:rowOff>
    </xdr:to>
    <xdr:graphicFrame>
      <xdr:nvGraphicFramePr>
        <xdr:cNvPr id="4" name="Chart 4"/>
        <xdr:cNvGraphicFramePr/>
      </xdr:nvGraphicFramePr>
      <xdr:xfrm>
        <a:off x="549162" y="532580"/>
        <a:ext cx="2013969" cy="244576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19049</xdr:colOff>
      <xdr:row>1</xdr:row>
      <xdr:rowOff>66674</xdr:rowOff>
    </xdr:from>
    <xdr:to>
      <xdr:col>8</xdr:col>
      <xdr:colOff>557892</xdr:colOff>
      <xdr:row>1</xdr:row>
      <xdr:rowOff>68036</xdr:rowOff>
    </xdr:to>
    <xdr:sp>
      <xdr:nvSpPr>
        <xdr:cNvPr id="5" name="Shape 5"/>
        <xdr:cNvSpPr/>
      </xdr:nvSpPr>
      <xdr:spPr>
        <a:xfrm>
          <a:off x="19049" y="523874"/>
          <a:ext cx="5974444" cy="1363"/>
        </a:xfrm>
        <a:prstGeom prst="line">
          <a:avLst/>
        </a:prstGeom>
        <a:noFill/>
        <a:ln w="9525" cap="flat">
          <a:solidFill>
            <a:srgbClr val="00B0F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9524</xdr:colOff>
      <xdr:row>1</xdr:row>
      <xdr:rowOff>63500</xdr:rowOff>
    </xdr:from>
    <xdr:to>
      <xdr:col>8</xdr:col>
      <xdr:colOff>645583</xdr:colOff>
      <xdr:row>1</xdr:row>
      <xdr:rowOff>65617</xdr:rowOff>
    </xdr:to>
    <xdr:sp>
      <xdr:nvSpPr>
        <xdr:cNvPr id="7" name="Shape 7"/>
        <xdr:cNvSpPr/>
      </xdr:nvSpPr>
      <xdr:spPr>
        <a:xfrm flipV="1">
          <a:off x="9524" y="520700"/>
          <a:ext cx="6033560" cy="2118"/>
        </a:xfrm>
        <a:prstGeom prst="line">
          <a:avLst/>
        </a:prstGeom>
        <a:noFill/>
        <a:ln w="9525" cap="flat">
          <a:solidFill>
            <a:srgbClr val="00B0F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41"/>
  <sheetViews>
    <sheetView workbookViewId="0" showGridLines="0" defaultGridColor="1"/>
  </sheetViews>
  <sheetFormatPr defaultColWidth="8.83333" defaultRowHeight="15" customHeight="1" outlineLevelRow="0" outlineLevelCol="0"/>
  <cols>
    <col min="1" max="1" width="9.5" style="1" customWidth="1"/>
    <col min="2" max="2" width="8.85156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8" width="8.85156" style="1" customWidth="1"/>
    <col min="9" max="9" width="9.17188" style="1" customWidth="1"/>
    <col min="10" max="256" width="8.85156" style="1" customWidth="1"/>
  </cols>
  <sheetData>
    <row r="1" ht="36" customHeight="1">
      <c r="A1" t="s" s="2">
        <v>1</v>
      </c>
      <c r="B1" s="3"/>
      <c r="C1" s="3"/>
      <c r="D1" s="3"/>
      <c r="E1" s="3"/>
      <c r="F1" s="3"/>
      <c r="G1" s="3"/>
      <c r="H1" s="3"/>
      <c r="I1" s="4"/>
    </row>
    <row r="2" ht="15" customHeight="1">
      <c r="A2" s="5"/>
      <c r="B2" s="6"/>
      <c r="C2" s="6"/>
      <c r="D2" s="6"/>
      <c r="E2" s="6"/>
      <c r="F2" s="6"/>
      <c r="G2" s="6"/>
      <c r="H2" s="6"/>
      <c r="I2" s="7"/>
    </row>
    <row r="3" ht="15" customHeight="1">
      <c r="A3" s="5"/>
      <c r="B3" s="6"/>
      <c r="C3" s="6"/>
      <c r="D3" s="6"/>
      <c r="E3" s="6"/>
      <c r="F3" s="6"/>
      <c r="G3" s="6"/>
      <c r="H3" s="6"/>
      <c r="I3" s="7"/>
    </row>
    <row r="4" ht="15" customHeight="1">
      <c r="A4" s="5"/>
      <c r="B4" s="6"/>
      <c r="C4" s="6"/>
      <c r="D4" s="6"/>
      <c r="E4" s="6"/>
      <c r="F4" s="6"/>
      <c r="G4" s="6"/>
      <c r="H4" s="6"/>
      <c r="I4" s="7"/>
    </row>
    <row r="5" ht="15" customHeight="1">
      <c r="A5" s="5"/>
      <c r="B5" s="6"/>
      <c r="C5" s="6"/>
      <c r="D5" s="6"/>
      <c r="E5" s="6"/>
      <c r="F5" s="6"/>
      <c r="G5" s="6"/>
      <c r="H5" s="6"/>
      <c r="I5" s="7"/>
    </row>
    <row r="6" ht="15" customHeight="1">
      <c r="A6" s="5"/>
      <c r="B6" s="6"/>
      <c r="C6" s="6"/>
      <c r="D6" s="6"/>
      <c r="E6" s="6"/>
      <c r="F6" s="6"/>
      <c r="G6" s="6"/>
      <c r="H6" s="6"/>
      <c r="I6" s="7"/>
    </row>
    <row r="7" ht="15" customHeight="1">
      <c r="A7" s="5"/>
      <c r="B7" s="6"/>
      <c r="C7" s="6"/>
      <c r="D7" s="6"/>
      <c r="E7" s="6"/>
      <c r="F7" s="6"/>
      <c r="G7" s="6"/>
      <c r="H7" s="6"/>
      <c r="I7" s="7"/>
    </row>
    <row r="8" ht="15" customHeight="1">
      <c r="A8" s="5"/>
      <c r="B8" s="6"/>
      <c r="C8" s="6"/>
      <c r="D8" s="6"/>
      <c r="E8" s="6"/>
      <c r="F8" s="6"/>
      <c r="G8" s="6"/>
      <c r="H8" s="6"/>
      <c r="I8" s="7"/>
    </row>
    <row r="9" ht="15" customHeight="1">
      <c r="A9" s="5"/>
      <c r="B9" s="6"/>
      <c r="C9" s="6"/>
      <c r="D9" s="6"/>
      <c r="E9" s="6"/>
      <c r="F9" s="6"/>
      <c r="G9" s="6"/>
      <c r="H9" s="6"/>
      <c r="I9" s="7"/>
    </row>
    <row r="10" ht="15" customHeight="1">
      <c r="A10" s="5"/>
      <c r="B10" s="6"/>
      <c r="C10" s="6"/>
      <c r="D10" s="6"/>
      <c r="E10" s="6"/>
      <c r="F10" s="6"/>
      <c r="G10" s="6"/>
      <c r="H10" s="6"/>
      <c r="I10" s="7"/>
    </row>
    <row r="11" ht="15" customHeight="1">
      <c r="A11" s="5"/>
      <c r="B11" s="6"/>
      <c r="C11" s="6"/>
      <c r="D11" s="6"/>
      <c r="E11" s="6"/>
      <c r="F11" s="6"/>
      <c r="G11" s="6"/>
      <c r="H11" s="6"/>
      <c r="I11" s="7"/>
    </row>
    <row r="12" ht="15" customHeight="1">
      <c r="A12" s="5"/>
      <c r="B12" s="6"/>
      <c r="C12" s="6"/>
      <c r="D12" s="6"/>
      <c r="E12" s="6"/>
      <c r="F12" s="6"/>
      <c r="G12" s="6"/>
      <c r="H12" s="6"/>
      <c r="I12" s="7"/>
    </row>
    <row r="13" ht="15" customHeight="1">
      <c r="A13" s="5"/>
      <c r="B13" s="6"/>
      <c r="C13" s="6"/>
      <c r="D13" s="6"/>
      <c r="E13" s="6"/>
      <c r="F13" s="6"/>
      <c r="G13" s="6"/>
      <c r="H13" s="6"/>
      <c r="I13" s="7"/>
    </row>
    <row r="14" ht="15" customHeight="1">
      <c r="A14" s="5"/>
      <c r="B14" s="6"/>
      <c r="C14" s="6"/>
      <c r="D14" s="6"/>
      <c r="E14" s="6"/>
      <c r="F14" s="6"/>
      <c r="G14" s="6"/>
      <c r="H14" s="6"/>
      <c r="I14" s="7"/>
    </row>
    <row r="15" ht="15" customHeight="1">
      <c r="A15" s="5"/>
      <c r="B15" s="6"/>
      <c r="C15" s="6"/>
      <c r="D15" s="6"/>
      <c r="E15" s="6"/>
      <c r="F15" s="6"/>
      <c r="G15" s="6"/>
      <c r="H15" s="6"/>
      <c r="I15" s="7"/>
    </row>
    <row r="16" ht="29.25" customHeight="1">
      <c r="A16" t="s" s="8">
        <v>2</v>
      </c>
      <c r="B16" s="9"/>
      <c r="C16" s="9"/>
      <c r="D16" s="9"/>
      <c r="E16" s="9"/>
      <c r="F16" s="9"/>
      <c r="G16" s="9"/>
      <c r="H16" s="9"/>
      <c r="I16" s="10"/>
    </row>
    <row r="17" ht="18" customHeight="1">
      <c r="A17" t="s" s="11">
        <v>3</v>
      </c>
      <c r="B17" s="12"/>
      <c r="C17" s="13"/>
      <c r="D17" t="s" s="14">
        <v>4</v>
      </c>
      <c r="E17" s="15"/>
      <c r="F17" t="s" s="14">
        <v>5</v>
      </c>
      <c r="G17" s="15"/>
      <c r="H17" t="s" s="14">
        <v>6</v>
      </c>
      <c r="I17" s="15"/>
    </row>
    <row r="18" ht="18" customHeight="1">
      <c r="A18" t="s" s="16">
        <v>7</v>
      </c>
      <c r="B18" s="17"/>
      <c r="C18" s="18"/>
      <c r="D18" s="19">
        <v>300</v>
      </c>
      <c r="E18" s="18"/>
      <c r="F18" s="19">
        <f>SUMIFS('Transactions'!H4:I21,'Transactions'!F4:G21,"Choral Music")</f>
        <v>155</v>
      </c>
      <c r="G18" s="18"/>
      <c r="H18" s="20">
        <f>D18-F18</f>
        <v>145</v>
      </c>
      <c r="I18" s="21"/>
    </row>
    <row r="19" ht="18" customHeight="1">
      <c r="A19" t="s" s="16">
        <v>8</v>
      </c>
      <c r="B19" s="17"/>
      <c r="C19" s="18"/>
      <c r="D19" s="19">
        <v>150</v>
      </c>
      <c r="E19" s="18"/>
      <c r="F19" s="19">
        <f>SUMIFS('Transactions'!H4:I21,'Transactions'!F4:G21,"Handbells")</f>
        <v>38.5</v>
      </c>
      <c r="G19" s="18"/>
      <c r="H19" s="22">
        <f>D19-F19</f>
        <v>111.5</v>
      </c>
      <c r="I19" s="23"/>
    </row>
    <row r="20" ht="18" customHeight="1">
      <c r="A20" t="s" s="16">
        <v>9</v>
      </c>
      <c r="B20" s="17"/>
      <c r="C20" s="18"/>
      <c r="D20" s="19">
        <v>200</v>
      </c>
      <c r="E20" s="18"/>
      <c r="F20" s="19">
        <f>SUMIFS('Transactions'!H4:I21,'Transactions'!F4:G21,"Children's Choir")</f>
        <v>25.25</v>
      </c>
      <c r="G20" s="18"/>
      <c r="H20" s="22">
        <f>D20-F20</f>
        <v>174.75</v>
      </c>
      <c r="I20" s="23"/>
    </row>
    <row r="21" ht="18" customHeight="1">
      <c r="A21" t="s" s="16">
        <v>10</v>
      </c>
      <c r="B21" s="17"/>
      <c r="C21" s="18"/>
      <c r="D21" s="19">
        <v>400</v>
      </c>
      <c r="E21" s="18"/>
      <c r="F21" s="19">
        <f>SUMIFS('Transactions'!H4:I21,'Transactions'!F4:G21,"Instrument Maintenance")</f>
        <v>105</v>
      </c>
      <c r="G21" s="18"/>
      <c r="H21" s="22">
        <f>D21-F21</f>
        <v>295</v>
      </c>
      <c r="I21" s="23"/>
    </row>
    <row r="22" ht="18" customHeight="1">
      <c r="A22" t="s" s="16">
        <v>11</v>
      </c>
      <c r="B22" s="17"/>
      <c r="C22" s="18"/>
      <c r="D22" s="19">
        <v>300</v>
      </c>
      <c r="E22" s="18"/>
      <c r="F22" s="19">
        <f>SUMIFS('Transactions'!H4:I21,'Transactions'!F4:G21,"Guest Musician")</f>
        <v>50</v>
      </c>
      <c r="G22" s="18"/>
      <c r="H22" s="22">
        <f>D22-F22</f>
        <v>250</v>
      </c>
      <c r="I22" s="23"/>
    </row>
    <row r="23" ht="18" customHeight="1">
      <c r="A23" t="s" s="16">
        <v>12</v>
      </c>
      <c r="B23" s="17"/>
      <c r="C23" s="18"/>
      <c r="D23" s="19">
        <v>500</v>
      </c>
      <c r="E23" s="18"/>
      <c r="F23" s="19">
        <f>SUMIFS('Transactions'!H4:I21,'Transactions'!F4:G21,"Substitute")</f>
        <v>150</v>
      </c>
      <c r="G23" s="18"/>
      <c r="H23" s="22">
        <f>D23-F23</f>
        <v>350</v>
      </c>
      <c r="I23" s="23"/>
    </row>
    <row r="24" ht="18" customHeight="1">
      <c r="A24" t="s" s="16">
        <v>13</v>
      </c>
      <c r="B24" s="17"/>
      <c r="C24" s="18"/>
      <c r="D24" s="19">
        <v>150</v>
      </c>
      <c r="E24" s="18"/>
      <c r="F24" s="19">
        <f>SUMIFS('Transactions'!H4:I21,'Transactions'!F4:G21,"Supplies")</f>
        <v>78</v>
      </c>
      <c r="G24" s="18"/>
      <c r="H24" s="22">
        <f>D24-F24</f>
        <v>72</v>
      </c>
      <c r="I24" s="23"/>
    </row>
    <row r="25" ht="18" customHeight="1">
      <c r="A25" t="s" s="24">
        <v>14</v>
      </c>
      <c r="B25" s="25"/>
      <c r="C25" s="26"/>
      <c r="D25" s="27">
        <f>SUM(D18,D19,D20,D21,D22,D23,D24)</f>
        <v>2000</v>
      </c>
      <c r="E25" s="28"/>
      <c r="F25" s="27">
        <f>SUM(F18,F19,F20,F21,F22,F23,F24)</f>
        <v>601.75</v>
      </c>
      <c r="G25" s="28"/>
      <c r="H25" s="27">
        <f>SUM(H18,H19,H20,H21,H22,H23,H24)</f>
        <v>1398.25</v>
      </c>
      <c r="I25" s="28"/>
    </row>
    <row r="26" ht="15" customHeight="1">
      <c r="A26" s="29"/>
      <c r="B26" s="30"/>
      <c r="C26" s="30"/>
      <c r="D26" s="30"/>
      <c r="E26" s="30"/>
      <c r="F26" s="30"/>
      <c r="G26" s="30"/>
      <c r="H26" s="30"/>
      <c r="I26" s="31"/>
    </row>
    <row r="27" ht="17.25" customHeight="1">
      <c r="A27" t="s" s="32">
        <v>15</v>
      </c>
      <c r="B27" s="33"/>
      <c r="C27" s="33"/>
      <c r="D27" s="33"/>
      <c r="E27" s="33"/>
      <c r="F27" s="33"/>
      <c r="G27" s="33"/>
      <c r="H27" s="34"/>
      <c r="I27" s="35"/>
    </row>
    <row r="28" ht="17.25" customHeight="1">
      <c r="A28" s="36"/>
      <c r="B28" s="37"/>
      <c r="C28" s="37"/>
      <c r="D28" s="37"/>
      <c r="E28" s="37"/>
      <c r="F28" s="37"/>
      <c r="G28" s="37"/>
      <c r="H28" s="37"/>
      <c r="I28" s="7"/>
    </row>
    <row r="29" ht="17.25" customHeight="1">
      <c r="A29" s="36"/>
      <c r="B29" s="37"/>
      <c r="C29" s="37"/>
      <c r="D29" s="37"/>
      <c r="E29" s="37"/>
      <c r="F29" s="37"/>
      <c r="G29" s="37"/>
      <c r="H29" s="37"/>
      <c r="I29" s="7"/>
    </row>
    <row r="30" ht="15" customHeight="1">
      <c r="A30" s="5"/>
      <c r="B30" s="6"/>
      <c r="C30" s="6"/>
      <c r="D30" s="6"/>
      <c r="E30" s="6"/>
      <c r="F30" s="6"/>
      <c r="G30" s="6"/>
      <c r="H30" s="6"/>
      <c r="I30" s="7"/>
    </row>
    <row r="31" ht="15" customHeight="1">
      <c r="A31" s="5"/>
      <c r="B31" s="6"/>
      <c r="C31" s="6"/>
      <c r="D31" s="6"/>
      <c r="E31" s="6"/>
      <c r="F31" s="6"/>
      <c r="G31" s="6"/>
      <c r="H31" s="6"/>
      <c r="I31" s="7"/>
    </row>
    <row r="32" ht="15" customHeight="1">
      <c r="A32" s="5"/>
      <c r="B32" s="6"/>
      <c r="C32" s="6"/>
      <c r="D32" s="6"/>
      <c r="E32" s="6"/>
      <c r="F32" s="6"/>
      <c r="G32" s="6"/>
      <c r="H32" s="6"/>
      <c r="I32" s="7"/>
    </row>
    <row r="33" ht="15" customHeight="1">
      <c r="A33" s="5"/>
      <c r="B33" s="6"/>
      <c r="C33" s="6"/>
      <c r="D33" s="6"/>
      <c r="E33" s="6"/>
      <c r="F33" s="6"/>
      <c r="G33" s="6"/>
      <c r="H33" s="6"/>
      <c r="I33" s="7"/>
    </row>
    <row r="34" ht="15" customHeight="1">
      <c r="A34" s="5"/>
      <c r="B34" s="6"/>
      <c r="C34" s="6"/>
      <c r="D34" s="6"/>
      <c r="E34" s="6"/>
      <c r="F34" s="6"/>
      <c r="G34" s="6"/>
      <c r="H34" s="6"/>
      <c r="I34" s="7"/>
    </row>
    <row r="35" ht="15" customHeight="1">
      <c r="A35" s="5"/>
      <c r="B35" s="6"/>
      <c r="C35" s="6"/>
      <c r="D35" s="6"/>
      <c r="E35" s="6"/>
      <c r="F35" s="6"/>
      <c r="G35" s="6"/>
      <c r="H35" s="6"/>
      <c r="I35" s="7"/>
    </row>
    <row r="36" ht="15" customHeight="1">
      <c r="A36" s="5"/>
      <c r="B36" s="6"/>
      <c r="C36" s="6"/>
      <c r="D36" s="6"/>
      <c r="E36" s="6"/>
      <c r="F36" s="6"/>
      <c r="G36" s="6"/>
      <c r="H36" s="6"/>
      <c r="I36" s="7"/>
    </row>
    <row r="37" ht="15" customHeight="1">
      <c r="A37" s="5"/>
      <c r="B37" s="6"/>
      <c r="C37" s="6"/>
      <c r="D37" s="6"/>
      <c r="E37" s="6"/>
      <c r="F37" s="6"/>
      <c r="G37" s="6"/>
      <c r="H37" s="6"/>
      <c r="I37" s="7"/>
    </row>
    <row r="38" ht="15" customHeight="1">
      <c r="A38" s="5"/>
      <c r="B38" s="6"/>
      <c r="C38" s="6"/>
      <c r="D38" s="6"/>
      <c r="E38" s="6"/>
      <c r="F38" s="6"/>
      <c r="G38" s="6"/>
      <c r="H38" s="6"/>
      <c r="I38" s="7"/>
    </row>
    <row r="39" ht="15" customHeight="1">
      <c r="A39" s="5"/>
      <c r="B39" s="6"/>
      <c r="C39" s="6"/>
      <c r="D39" s="6"/>
      <c r="E39" s="6"/>
      <c r="F39" s="6"/>
      <c r="G39" s="6"/>
      <c r="H39" s="6"/>
      <c r="I39" s="7"/>
    </row>
    <row r="40" ht="15" customHeight="1">
      <c r="A40" s="5"/>
      <c r="B40" s="6"/>
      <c r="C40" s="6"/>
      <c r="D40" s="6"/>
      <c r="E40" s="6"/>
      <c r="F40" s="6"/>
      <c r="G40" s="6"/>
      <c r="H40" s="6"/>
      <c r="I40" s="7"/>
    </row>
    <row r="41" ht="15" customHeight="1">
      <c r="A41" s="38"/>
      <c r="B41" s="39"/>
      <c r="C41" s="39"/>
      <c r="D41" s="39"/>
      <c r="E41" s="39"/>
      <c r="F41" s="39"/>
      <c r="G41" s="39"/>
      <c r="H41" s="39"/>
      <c r="I41" s="40"/>
    </row>
  </sheetData>
  <mergeCells count="39">
    <mergeCell ref="D17:E17"/>
    <mergeCell ref="A16:I16"/>
    <mergeCell ref="D18:E18"/>
    <mergeCell ref="A18:C18"/>
    <mergeCell ref="A17:C17"/>
    <mergeCell ref="H19:I19"/>
    <mergeCell ref="F19:G19"/>
    <mergeCell ref="D19:E19"/>
    <mergeCell ref="A19:C19"/>
    <mergeCell ref="H18:I18"/>
    <mergeCell ref="F18:G18"/>
    <mergeCell ref="H21:I21"/>
    <mergeCell ref="F21:G21"/>
    <mergeCell ref="D21:E21"/>
    <mergeCell ref="F20:G20"/>
    <mergeCell ref="D20:E20"/>
    <mergeCell ref="H23:I23"/>
    <mergeCell ref="A20:C20"/>
    <mergeCell ref="F23:G23"/>
    <mergeCell ref="D23:E23"/>
    <mergeCell ref="A23:C23"/>
    <mergeCell ref="F22:G22"/>
    <mergeCell ref="H25:I25"/>
    <mergeCell ref="D22:E22"/>
    <mergeCell ref="A22:C22"/>
    <mergeCell ref="H17:I17"/>
    <mergeCell ref="F25:G25"/>
    <mergeCell ref="F17:G17"/>
    <mergeCell ref="D25:E25"/>
    <mergeCell ref="A1:I1"/>
    <mergeCell ref="H20:I20"/>
    <mergeCell ref="A25:C25"/>
    <mergeCell ref="D24:E24"/>
    <mergeCell ref="A21:C21"/>
    <mergeCell ref="F24:G24"/>
    <mergeCell ref="A24:C24"/>
    <mergeCell ref="H24:I24"/>
    <mergeCell ref="H22:I22"/>
    <mergeCell ref="A27:I27"/>
  </mergeCells>
  <conditionalFormatting sqref="D18:D25 F18:F25 H19:I24 H25">
    <cfRule type="cellIs" dxfId="0" priority="1" operator="lessThan" stopIfTrue="1">
      <formula>0</formula>
    </cfRule>
  </conditionalFormatting>
  <pageMargins left="1" right="1" top="1" bottom="0.75" header="0.3" footer="0.3"/>
  <pageSetup firstPageNumber="1" fitToHeight="1" fitToWidth="1" scale="100" useFirstPageNumber="0" orientation="portrait" pageOrder="downThenOver"/>
  <headerFooter>
    <oddHeader>&amp;C&amp;"Gill Sans MT Condensed,Regular"&amp;36&amp;K000000T</oddHeader>
    <oddFooter>&amp;C&amp;"Gill Sans MT,Regular"&amp;10&amp;K4C4C4CW W W . A S H L E Y D A N Y E W . C O M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21"/>
  <sheetViews>
    <sheetView workbookViewId="0" showGridLines="0" defaultGridColor="1"/>
  </sheetViews>
  <sheetFormatPr defaultColWidth="8.83333" defaultRowHeight="15" customHeight="1" outlineLevelRow="0" outlineLevelCol="0"/>
  <cols>
    <col min="1" max="1" width="10.8516" style="41" customWidth="1"/>
    <col min="2" max="2" width="8.85156" style="41" customWidth="1"/>
    <col min="3" max="3" width="8.85156" style="41" customWidth="1"/>
    <col min="4" max="4" width="7" style="41" customWidth="1"/>
    <col min="5" max="5" width="8.85156" style="41" customWidth="1"/>
    <col min="6" max="6" width="8.85156" style="41" customWidth="1"/>
    <col min="7" max="7" width="8.85156" style="41" customWidth="1"/>
    <col min="8" max="8" width="8.85156" style="41" customWidth="1"/>
    <col min="9" max="9" width="8.85156" style="41" customWidth="1"/>
    <col min="10" max="256" width="8.85156" style="41" customWidth="1"/>
  </cols>
  <sheetData>
    <row r="1" ht="36" customHeight="1">
      <c r="A1" t="s" s="2">
        <v>1</v>
      </c>
      <c r="B1" s="42"/>
      <c r="C1" s="42"/>
      <c r="D1" s="42"/>
      <c r="E1" s="42"/>
      <c r="F1" s="42"/>
      <c r="G1" s="42"/>
      <c r="H1" s="42"/>
      <c r="I1" s="43"/>
    </row>
    <row r="2" ht="15" customHeight="1">
      <c r="A2" s="44"/>
      <c r="B2" s="45"/>
      <c r="C2" s="45"/>
      <c r="D2" s="45"/>
      <c r="E2" s="45"/>
      <c r="F2" s="45"/>
      <c r="G2" s="45"/>
      <c r="H2" s="45"/>
      <c r="I2" s="46"/>
    </row>
    <row r="3" ht="17.25" customHeight="1">
      <c r="A3" t="s" s="11">
        <v>16</v>
      </c>
      <c r="B3" t="s" s="47">
        <v>17</v>
      </c>
      <c r="C3" s="48"/>
      <c r="D3" s="48"/>
      <c r="E3" s="49"/>
      <c r="F3" t="s" s="11">
        <v>3</v>
      </c>
      <c r="G3" s="13"/>
      <c r="H3" t="s" s="50">
        <v>18</v>
      </c>
      <c r="I3" s="51"/>
    </row>
    <row r="4" ht="18" customHeight="1">
      <c r="A4" s="52">
        <v>42009</v>
      </c>
      <c r="B4" t="s" s="16">
        <v>19</v>
      </c>
      <c r="C4" s="53"/>
      <c r="D4" s="53"/>
      <c r="E4" s="54"/>
      <c r="F4" t="s" s="55">
        <v>8</v>
      </c>
      <c r="G4" s="56"/>
      <c r="H4" s="20">
        <v>38.5</v>
      </c>
      <c r="I4" s="57"/>
    </row>
    <row r="5" ht="18" customHeight="1">
      <c r="A5" s="58">
        <v>42027</v>
      </c>
      <c r="B5" t="s" s="59">
        <v>20</v>
      </c>
      <c r="C5" s="60"/>
      <c r="D5" s="60"/>
      <c r="E5" s="61"/>
      <c r="F5" t="s" s="62">
        <v>11</v>
      </c>
      <c r="G5" s="63"/>
      <c r="H5" s="64">
        <v>50</v>
      </c>
      <c r="I5" s="65"/>
    </row>
    <row r="6" ht="18" customHeight="1">
      <c r="A6" s="52">
        <v>42050</v>
      </c>
      <c r="B6" t="s" s="16">
        <v>21</v>
      </c>
      <c r="C6" s="53"/>
      <c r="D6" s="53"/>
      <c r="E6" s="54"/>
      <c r="F6" t="s" s="55">
        <v>7</v>
      </c>
      <c r="G6" s="56"/>
      <c r="H6" s="20">
        <v>155</v>
      </c>
      <c r="I6" s="57"/>
    </row>
    <row r="7" ht="18" customHeight="1">
      <c r="A7" s="58">
        <v>42057</v>
      </c>
      <c r="B7" t="s" s="59">
        <v>22</v>
      </c>
      <c r="C7" s="60"/>
      <c r="D7" s="60"/>
      <c r="E7" s="61"/>
      <c r="F7" t="s" s="62">
        <v>9</v>
      </c>
      <c r="G7" s="63"/>
      <c r="H7" s="64">
        <v>25.25</v>
      </c>
      <c r="I7" s="65"/>
    </row>
    <row r="8" ht="18" customHeight="1">
      <c r="A8" s="52">
        <v>42093</v>
      </c>
      <c r="B8" t="s" s="16">
        <v>23</v>
      </c>
      <c r="C8" s="53"/>
      <c r="D8" s="53"/>
      <c r="E8" s="54"/>
      <c r="F8" t="s" s="55">
        <v>10</v>
      </c>
      <c r="G8" s="56"/>
      <c r="H8" s="20">
        <v>105</v>
      </c>
      <c r="I8" s="57"/>
    </row>
    <row r="9" ht="18" customHeight="1">
      <c r="A9" s="58">
        <v>42104</v>
      </c>
      <c r="B9" t="s" s="59">
        <v>24</v>
      </c>
      <c r="C9" s="60"/>
      <c r="D9" s="60"/>
      <c r="E9" s="61"/>
      <c r="F9" t="s" s="62">
        <v>13</v>
      </c>
      <c r="G9" s="63"/>
      <c r="H9" s="64">
        <v>78</v>
      </c>
      <c r="I9" s="65"/>
    </row>
    <row r="10" ht="18" customHeight="1">
      <c r="A10" s="52">
        <v>42112</v>
      </c>
      <c r="B10" t="s" s="16">
        <v>25</v>
      </c>
      <c r="C10" s="53"/>
      <c r="D10" s="53"/>
      <c r="E10" s="54"/>
      <c r="F10" t="s" s="55">
        <v>12</v>
      </c>
      <c r="G10" s="56"/>
      <c r="H10" s="20">
        <v>150</v>
      </c>
      <c r="I10" s="57"/>
    </row>
    <row r="11" ht="18" customHeight="1">
      <c r="A11" s="66"/>
      <c r="B11" s="67"/>
      <c r="C11" s="60"/>
      <c r="D11" s="60"/>
      <c r="E11" s="61"/>
      <c r="F11" s="68"/>
      <c r="G11" s="63"/>
      <c r="H11" s="64"/>
      <c r="I11" s="65"/>
    </row>
    <row r="12" ht="18" customHeight="1">
      <c r="A12" s="69"/>
      <c r="B12" s="70"/>
      <c r="C12" s="53"/>
      <c r="D12" s="53"/>
      <c r="E12" s="54"/>
      <c r="F12" s="71"/>
      <c r="G12" s="56"/>
      <c r="H12" s="20"/>
      <c r="I12" s="57"/>
    </row>
    <row r="13" ht="18" customHeight="1">
      <c r="A13" s="66"/>
      <c r="B13" s="67"/>
      <c r="C13" s="60"/>
      <c r="D13" s="60"/>
      <c r="E13" s="61"/>
      <c r="F13" s="68"/>
      <c r="G13" s="63"/>
      <c r="H13" s="64"/>
      <c r="I13" s="65"/>
    </row>
    <row r="14" ht="18" customHeight="1">
      <c r="A14" s="69"/>
      <c r="B14" s="70"/>
      <c r="C14" s="53"/>
      <c r="D14" s="53"/>
      <c r="E14" s="54"/>
      <c r="F14" s="71"/>
      <c r="G14" s="56"/>
      <c r="H14" s="20"/>
      <c r="I14" s="57"/>
    </row>
    <row r="15" ht="18" customHeight="1">
      <c r="A15" s="66"/>
      <c r="B15" s="67"/>
      <c r="C15" s="60"/>
      <c r="D15" s="60"/>
      <c r="E15" s="61"/>
      <c r="F15" s="68"/>
      <c r="G15" s="63"/>
      <c r="H15" s="64"/>
      <c r="I15" s="65"/>
    </row>
    <row r="16" ht="18" customHeight="1">
      <c r="A16" s="69"/>
      <c r="B16" s="70"/>
      <c r="C16" s="53"/>
      <c r="D16" s="53"/>
      <c r="E16" s="54"/>
      <c r="F16" s="71"/>
      <c r="G16" s="56"/>
      <c r="H16" s="20"/>
      <c r="I16" s="57"/>
    </row>
    <row r="17" ht="18" customHeight="1">
      <c r="A17" s="66"/>
      <c r="B17" s="67"/>
      <c r="C17" s="60"/>
      <c r="D17" s="60"/>
      <c r="E17" s="61"/>
      <c r="F17" s="68"/>
      <c r="G17" s="63"/>
      <c r="H17" s="64"/>
      <c r="I17" s="65"/>
    </row>
    <row r="18" ht="18" customHeight="1">
      <c r="A18" s="69"/>
      <c r="B18" s="70"/>
      <c r="C18" s="53"/>
      <c r="D18" s="53"/>
      <c r="E18" s="54"/>
      <c r="F18" s="71"/>
      <c r="G18" s="56"/>
      <c r="H18" s="20"/>
      <c r="I18" s="57"/>
    </row>
    <row r="19" ht="18" customHeight="1">
      <c r="A19" s="66"/>
      <c r="B19" s="67"/>
      <c r="C19" s="60"/>
      <c r="D19" s="60"/>
      <c r="E19" s="61"/>
      <c r="F19" s="68"/>
      <c r="G19" s="63"/>
      <c r="H19" s="64"/>
      <c r="I19" s="65"/>
    </row>
    <row r="20" ht="18" customHeight="1">
      <c r="A20" s="69"/>
      <c r="B20" s="70"/>
      <c r="C20" s="53"/>
      <c r="D20" s="53"/>
      <c r="E20" s="54"/>
      <c r="F20" s="71"/>
      <c r="G20" s="56"/>
      <c r="H20" s="20"/>
      <c r="I20" s="57"/>
    </row>
    <row r="21" ht="18" customHeight="1">
      <c r="A21" s="66"/>
      <c r="B21" s="67"/>
      <c r="C21" s="60"/>
      <c r="D21" s="60"/>
      <c r="E21" s="61"/>
      <c r="F21" s="68"/>
      <c r="G21" s="63"/>
      <c r="H21" s="64"/>
      <c r="I21" s="65"/>
    </row>
  </sheetData>
  <mergeCells count="58">
    <mergeCell ref="A1:I1"/>
    <mergeCell ref="F6:G6"/>
    <mergeCell ref="F8:G8"/>
    <mergeCell ref="F7:G7"/>
    <mergeCell ref="B10:E10"/>
    <mergeCell ref="F10:G10"/>
    <mergeCell ref="F9:G9"/>
    <mergeCell ref="B8:E8"/>
    <mergeCell ref="B6:E6"/>
    <mergeCell ref="B4:E4"/>
    <mergeCell ref="B3:E3"/>
    <mergeCell ref="H3:I3"/>
    <mergeCell ref="F11:G11"/>
    <mergeCell ref="H14:I14"/>
    <mergeCell ref="H6:I6"/>
    <mergeCell ref="F14:G14"/>
    <mergeCell ref="B14:E14"/>
    <mergeCell ref="H4:I4"/>
    <mergeCell ref="F12:G12"/>
    <mergeCell ref="B12:E12"/>
    <mergeCell ref="H18:I18"/>
    <mergeCell ref="H10:I10"/>
    <mergeCell ref="F18:G18"/>
    <mergeCell ref="B18:E18"/>
    <mergeCell ref="H16:I16"/>
    <mergeCell ref="H8:I8"/>
    <mergeCell ref="F16:G16"/>
    <mergeCell ref="H21:I21"/>
    <mergeCell ref="H20:I20"/>
    <mergeCell ref="F5:G5"/>
    <mergeCell ref="B21:E21"/>
    <mergeCell ref="H17:I17"/>
    <mergeCell ref="H9:I9"/>
    <mergeCell ref="F17:G17"/>
    <mergeCell ref="B17:E17"/>
    <mergeCell ref="F4:G4"/>
    <mergeCell ref="B20:E20"/>
    <mergeCell ref="H19:I19"/>
    <mergeCell ref="H11:I11"/>
    <mergeCell ref="F19:G19"/>
    <mergeCell ref="F3:G3"/>
    <mergeCell ref="B19:E19"/>
    <mergeCell ref="H12:I12"/>
    <mergeCell ref="F20:G20"/>
    <mergeCell ref="B13:E13"/>
    <mergeCell ref="B16:E16"/>
    <mergeCell ref="H15:I15"/>
    <mergeCell ref="F21:G21"/>
    <mergeCell ref="H13:I13"/>
    <mergeCell ref="B15:E15"/>
    <mergeCell ref="B5:E5"/>
    <mergeCell ref="H5:I5"/>
    <mergeCell ref="F13:G13"/>
    <mergeCell ref="B7:E7"/>
    <mergeCell ref="H7:I7"/>
    <mergeCell ref="F15:G15"/>
    <mergeCell ref="B9:E9"/>
    <mergeCell ref="B11:E11"/>
  </mergeCells>
  <pageMargins left="1" right="1" top="0.99537" bottom="0.75" header="0.3" footer="0.3"/>
  <pageSetup firstPageNumber="1" fitToHeight="1" fitToWidth="1" scale="100" useFirstPageNumber="0" orientation="portrait" pageOrder="downThenOver"/>
  <headerFooter>
    <oddHeader>&amp;C&amp;"Gill Sans MT Condensed,Regular"&amp;36&amp;K000000S</oddHead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